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2.2021" sheetId="1" r:id="rId1"/>
  </sheets>
  <definedNames>
    <definedName name="_xlnm.Print_Area" localSheetId="0">'на 01.02.2021'!$A$1:$N$27</definedName>
  </definedNames>
  <calcPr fullCalcOnLoad="1"/>
</workbook>
</file>

<file path=xl/sharedStrings.xml><?xml version="1.0" encoding="utf-8"?>
<sst xmlns="http://schemas.openxmlformats.org/spreadsheetml/2006/main" count="59" uniqueCount="46">
  <si>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</si>
  <si>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</si>
  <si>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</si>
  <si>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</si>
  <si>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</si>
  <si>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</si>
  <si>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</si>
  <si>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</si>
  <si>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</si>
  <si>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</si>
  <si>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</si>
  <si>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</si>
  <si>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</si>
  <si>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</si>
  <si>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</si>
  <si>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</si>
  <si>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</si>
  <si>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</si>
  <si>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</si>
  <si>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</si>
  <si>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</si>
  <si>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</si>
  <si>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</si>
  <si>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</si>
  <si>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</si>
  <si>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</si>
  <si>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</si>
  <si>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</si>
  <si>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Дата получения</t>
  </si>
  <si>
    <t>Департамент финансов Орловской области</t>
  </si>
  <si>
    <t>№3 от 12.12.2018</t>
  </si>
  <si>
    <t>№014/20-КС от 14.02.2020</t>
  </si>
  <si>
    <t xml:space="preserve"> </t>
  </si>
  <si>
    <t>6,7291954023 (с 03.06.2020 - 6,5)</t>
  </si>
  <si>
    <t>№038/20-КС от 07.08.2020</t>
  </si>
  <si>
    <t>№042/20-КС от 07.09.2020</t>
  </si>
  <si>
    <t>№045/20-КС от 10.11.2020</t>
  </si>
  <si>
    <t>№047/20-КС от 10.11.2020</t>
  </si>
  <si>
    <t>№048/20-КС от 10.11.2020</t>
  </si>
  <si>
    <t>№046/20-КС от 10.11.2020</t>
  </si>
  <si>
    <t>№10 от 21.12.2017 (Д/с от 10.07.2020 реструктуризация)</t>
  </si>
  <si>
    <t xml:space="preserve">                          Выписка (расшифровка) из долговой книги города Орла по состоянию на 01.02.2021 года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</si>
  <si>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01.01.2021 г.</t>
    </r>
    <r>
      <rPr>
        <sz val="10"/>
        <rFont val="Arial Cyr"/>
        <family val="0"/>
      </rPr>
      <t xml:space="preserve"> (тыс.руб.)</t>
    </r>
  </si>
  <si>
    <t xml:space="preserve">Получено в 2021 г.           (тыс. руб.)                                     </t>
  </si>
  <si>
    <t xml:space="preserve">Погашено в 2021 г.                 </t>
  </si>
  <si>
    <r>
      <t>Задолженность на</t>
    </r>
    <r>
      <rPr>
        <b/>
        <sz val="10"/>
        <rFont val="Arial Cyr"/>
        <family val="0"/>
      </rPr>
      <t xml:space="preserve"> 01.02.2021г</t>
    </r>
    <r>
      <rPr>
        <sz val="10"/>
        <rFont val="Arial Cyr"/>
        <family val="0"/>
      </rPr>
      <t>. (тыс.руб.)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</si>
</sst>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0"/>
    <numFmt numFmtId="173" formatCode="0.0000000000"/>
  </numFmts>
  <fonts count="46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9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wrapText="1"/>
    </xf>
    <xf numFmtId="14" fontId="1" fillId="0" borderId="1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4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O28"/>
  <sheetViews>
    <sheetView tabSelected="1" view="pageBreakPreview" zoomScaleSheetLayoutView="100" zoomScalePageLayoutView="0" workbookViewId="0" topLeftCell="A1">
      <selection activeCell="B14" sqref="B14:N14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2.625" style="0" customWidth="1"/>
    <col min="6" max="6" width="12.75390625" style="0" customWidth="1"/>
    <col min="7" max="7" width="13.00390625" style="0" customWidth="1"/>
    <col min="8" max="8" width="11.375" style="0" customWidth="1"/>
    <col min="9" max="9" width="12.875" style="0" customWidth="1"/>
    <col min="10" max="10" width="11.875" style="0" customWidth="1"/>
    <col min="11" max="11" width="14.25390625" style="0" customWidth="1"/>
    <col min="12" max="12" width="12.75390625" style="0" customWidth="1"/>
    <col min="13" max="13" width="12.375" style="0" customWidth="1"/>
    <col min="14" max="14" width="13.375" style="0" customWidth="1"/>
  </cols>
  <sheetData>
    <row r="1" spans="1:14" ht="45.75" customHeight="1">
      <c r="A1" s="43" t="s">
        <v>41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43.5" customHeight="1">
      <c r="A2" s="44" t="s">
        <v>0</v>
      </c>
      <c r="B2" s="44" t="s">
        <v>2</v>
      </c>
      <c r="C2" s="46" t="s">
        <v>42</v>
      </c>
      <c r="D2" s="44" t="s">
        <v>1</v>
      </c>
      <c r="E2" s="46" t="s">
        <v>7</v>
      </c>
      <c r="F2" s="49" t="s">
        <v>22</v>
      </c>
      <c r="G2" s="50"/>
      <c r="H2" s="46" t="s">
        <v>28</v>
      </c>
      <c r="I2" s="46" t="s">
        <v>43</v>
      </c>
      <c r="J2" s="49" t="s">
        <v>44</v>
      </c>
      <c r="K2" s="50"/>
      <c r="L2" s="49" t="s">
        <v>45</v>
      </c>
      <c r="M2" s="51"/>
      <c r="N2" s="52"/>
    </row>
    <row r="3" spans="1:14" ht="32.25" customHeight="1">
      <c r="A3" s="45"/>
      <c r="B3" s="45"/>
      <c r="C3" s="47"/>
      <c r="D3" s="45"/>
      <c r="E3" s="48"/>
      <c r="F3" s="27" t="s">
        <v>20</v>
      </c>
      <c r="G3" s="27" t="s">
        <v>3</v>
      </c>
      <c r="H3" s="48"/>
      <c r="I3" s="48"/>
      <c r="J3" s="27" t="s">
        <v>21</v>
      </c>
      <c r="K3" s="27" t="s">
        <v>26</v>
      </c>
      <c r="L3" s="28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56" customFormat="1" ht="36.75">
      <c r="A6" s="32"/>
      <c r="B6" s="57" t="s">
        <v>27</v>
      </c>
      <c r="C6" s="37">
        <v>261000</v>
      </c>
      <c r="D6" s="58" t="s">
        <v>31</v>
      </c>
      <c r="E6" s="60" t="s">
        <v>33</v>
      </c>
      <c r="F6" s="37">
        <v>261000</v>
      </c>
      <c r="G6" s="61">
        <v>44242</v>
      </c>
      <c r="H6" s="59">
        <v>43878</v>
      </c>
      <c r="I6" s="37"/>
      <c r="J6" s="54"/>
      <c r="K6" s="9"/>
      <c r="L6" s="37">
        <f>C6</f>
        <v>261000</v>
      </c>
      <c r="M6" s="37"/>
      <c r="N6" s="37">
        <f aca="true" t="shared" si="0" ref="N6:N12">L6</f>
        <v>261000</v>
      </c>
    </row>
    <row r="7" spans="1:14" s="56" customFormat="1" ht="18.75" customHeight="1">
      <c r="A7" s="32"/>
      <c r="B7" s="57" t="s">
        <v>27</v>
      </c>
      <c r="C7" s="37">
        <v>270130</v>
      </c>
      <c r="D7" s="58" t="s">
        <v>34</v>
      </c>
      <c r="E7" s="53">
        <v>5.5</v>
      </c>
      <c r="F7" s="37">
        <v>270130</v>
      </c>
      <c r="G7" s="61">
        <v>44414</v>
      </c>
      <c r="H7" s="59">
        <v>44054</v>
      </c>
      <c r="I7" s="37"/>
      <c r="J7" s="54"/>
      <c r="K7" s="9"/>
      <c r="L7" s="37">
        <f aca="true" t="shared" si="1" ref="L7:L12">C7</f>
        <v>270130</v>
      </c>
      <c r="M7" s="37"/>
      <c r="N7" s="37">
        <f t="shared" si="0"/>
        <v>270130</v>
      </c>
    </row>
    <row r="8" spans="1:14" s="56" customFormat="1" ht="18.75" customHeight="1">
      <c r="A8" s="32"/>
      <c r="B8" s="57" t="s">
        <v>27</v>
      </c>
      <c r="C8" s="37">
        <v>225870</v>
      </c>
      <c r="D8" s="58" t="s">
        <v>35</v>
      </c>
      <c r="E8" s="53">
        <v>5.25</v>
      </c>
      <c r="F8" s="37">
        <v>225870</v>
      </c>
      <c r="G8" s="61">
        <v>44447</v>
      </c>
      <c r="H8" s="59">
        <v>44083</v>
      </c>
      <c r="I8" s="37"/>
      <c r="J8" s="54"/>
      <c r="K8" s="9"/>
      <c r="L8" s="37">
        <f t="shared" si="1"/>
        <v>225870</v>
      </c>
      <c r="M8" s="37"/>
      <c r="N8" s="37">
        <f t="shared" si="0"/>
        <v>225870</v>
      </c>
    </row>
    <row r="9" spans="1:14" s="62" customFormat="1" ht="18.75" customHeight="1">
      <c r="A9" s="8"/>
      <c r="B9" s="57" t="s">
        <v>27</v>
      </c>
      <c r="C9" s="38">
        <v>807630.6</v>
      </c>
      <c r="D9" s="58" t="s">
        <v>36</v>
      </c>
      <c r="E9" s="53">
        <v>6</v>
      </c>
      <c r="F9" s="38">
        <v>807630.6</v>
      </c>
      <c r="G9" s="61">
        <v>44511</v>
      </c>
      <c r="H9" s="59">
        <v>44147</v>
      </c>
      <c r="I9" s="38"/>
      <c r="J9" s="54"/>
      <c r="K9" s="9"/>
      <c r="L9" s="37">
        <f t="shared" si="1"/>
        <v>807630.6</v>
      </c>
      <c r="M9" s="37"/>
      <c r="N9" s="37">
        <f t="shared" si="0"/>
        <v>807630.6</v>
      </c>
    </row>
    <row r="10" spans="1:14" s="62" customFormat="1" ht="18.75" customHeight="1">
      <c r="A10" s="8"/>
      <c r="B10" s="57" t="s">
        <v>27</v>
      </c>
      <c r="C10" s="37">
        <v>466000</v>
      </c>
      <c r="D10" s="58" t="s">
        <v>37</v>
      </c>
      <c r="E10" s="53">
        <v>6</v>
      </c>
      <c r="F10" s="37">
        <v>466000</v>
      </c>
      <c r="G10" s="61">
        <v>44511</v>
      </c>
      <c r="H10" s="59">
        <v>44147</v>
      </c>
      <c r="I10" s="37"/>
      <c r="J10" s="54"/>
      <c r="K10" s="9"/>
      <c r="L10" s="37">
        <f t="shared" si="1"/>
        <v>466000</v>
      </c>
      <c r="M10" s="37"/>
      <c r="N10" s="37">
        <f t="shared" si="0"/>
        <v>466000</v>
      </c>
    </row>
    <row r="11" spans="1:14" s="62" customFormat="1" ht="18.75" customHeight="1">
      <c r="A11" s="8"/>
      <c r="B11" s="57" t="s">
        <v>27</v>
      </c>
      <c r="C11" s="37">
        <v>225870</v>
      </c>
      <c r="D11" s="58" t="s">
        <v>38</v>
      </c>
      <c r="E11" s="53">
        <v>6</v>
      </c>
      <c r="F11" s="37">
        <v>225870</v>
      </c>
      <c r="G11" s="61">
        <v>44511</v>
      </c>
      <c r="H11" s="59">
        <v>44147</v>
      </c>
      <c r="I11" s="37"/>
      <c r="J11" s="54"/>
      <c r="K11" s="9"/>
      <c r="L11" s="37">
        <f t="shared" si="1"/>
        <v>225870</v>
      </c>
      <c r="M11" s="37"/>
      <c r="N11" s="37">
        <f t="shared" si="0"/>
        <v>225870</v>
      </c>
    </row>
    <row r="12" spans="1:14" s="62" customFormat="1" ht="18.75" customHeight="1">
      <c r="A12" s="8"/>
      <c r="B12" s="57" t="s">
        <v>27</v>
      </c>
      <c r="C12" s="63">
        <v>247000</v>
      </c>
      <c r="D12" s="58" t="s">
        <v>39</v>
      </c>
      <c r="E12" s="53">
        <v>6</v>
      </c>
      <c r="F12" s="63">
        <v>247000</v>
      </c>
      <c r="G12" s="61">
        <v>44523</v>
      </c>
      <c r="H12" s="59">
        <v>44159</v>
      </c>
      <c r="I12" s="63"/>
      <c r="J12" s="54"/>
      <c r="K12" s="9"/>
      <c r="L12" s="37">
        <f t="shared" si="1"/>
        <v>247000</v>
      </c>
      <c r="M12" s="37"/>
      <c r="N12" s="37">
        <f t="shared" si="0"/>
        <v>247000</v>
      </c>
    </row>
    <row r="13" spans="1:14" s="10" customFormat="1" ht="18" customHeight="1">
      <c r="A13" s="11"/>
      <c r="B13" s="12" t="s">
        <v>10</v>
      </c>
      <c r="C13" s="33">
        <f>SUM(C6:C12)</f>
        <v>2503500.6</v>
      </c>
      <c r="D13" s="33"/>
      <c r="E13" s="33"/>
      <c r="F13" s="33">
        <f>SUM(F6:F12)</f>
        <v>2503500.6</v>
      </c>
      <c r="G13" s="33"/>
      <c r="H13" s="33"/>
      <c r="I13" s="33">
        <f>SUM(I6:I12)</f>
        <v>0</v>
      </c>
      <c r="J13" s="33"/>
      <c r="K13" s="33">
        <f>SUM(K6:K12)</f>
        <v>0</v>
      </c>
      <c r="L13" s="33">
        <f>SUM(L6:L12)</f>
        <v>2503500.6</v>
      </c>
      <c r="M13" s="33">
        <f>SUM(M6:M12)</f>
        <v>0</v>
      </c>
      <c r="N13" s="33">
        <f>SUM(N6:N12)</f>
        <v>2503500.6</v>
      </c>
    </row>
    <row r="14" spans="1:14" s="10" customFormat="1" ht="18" customHeight="1">
      <c r="A14" s="4" t="s">
        <v>11</v>
      </c>
      <c r="B14" s="40" t="s">
        <v>19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2"/>
    </row>
    <row r="15" spans="1:14" s="36" customFormat="1" ht="45" customHeight="1">
      <c r="A15" s="15"/>
      <c r="B15" s="34" t="s">
        <v>29</v>
      </c>
      <c r="C15" s="38">
        <v>50000</v>
      </c>
      <c r="D15" s="64" t="s">
        <v>40</v>
      </c>
      <c r="E15" s="58">
        <v>0.1</v>
      </c>
      <c r="F15" s="38">
        <v>53000</v>
      </c>
      <c r="G15" s="59">
        <v>45117</v>
      </c>
      <c r="H15" s="65">
        <v>43097</v>
      </c>
      <c r="I15" s="31"/>
      <c r="J15" s="59"/>
      <c r="K15" s="38"/>
      <c r="L15" s="55">
        <f>N15</f>
        <v>50000</v>
      </c>
      <c r="M15" s="35"/>
      <c r="N15" s="55">
        <f>C15-K15</f>
        <v>50000</v>
      </c>
    </row>
    <row r="16" spans="1:14" s="36" customFormat="1" ht="30.75" customHeight="1">
      <c r="A16" s="15"/>
      <c r="B16" s="34" t="s">
        <v>29</v>
      </c>
      <c r="C16" s="38">
        <v>16500</v>
      </c>
      <c r="D16" s="58" t="s">
        <v>30</v>
      </c>
      <c r="E16" s="58">
        <v>0.1</v>
      </c>
      <c r="F16" s="38">
        <v>16500</v>
      </c>
      <c r="G16" s="59">
        <v>44330</v>
      </c>
      <c r="H16" s="65">
        <v>43454</v>
      </c>
      <c r="I16" s="31"/>
      <c r="J16" s="59"/>
      <c r="K16" s="38"/>
      <c r="L16" s="55">
        <f>N16</f>
        <v>16500</v>
      </c>
      <c r="M16" s="35"/>
      <c r="N16" s="55">
        <f>C16</f>
        <v>16500</v>
      </c>
    </row>
    <row r="17" spans="1:15" s="10" customFormat="1" ht="18" customHeight="1">
      <c r="A17" s="8"/>
      <c r="B17" s="16" t="s">
        <v>10</v>
      </c>
      <c r="C17" s="13">
        <f>SUM(C15:C16)</f>
        <v>66500</v>
      </c>
      <c r="D17" s="13"/>
      <c r="E17" s="13"/>
      <c r="F17" s="13"/>
      <c r="G17" s="13"/>
      <c r="H17" s="13"/>
      <c r="I17" s="13">
        <f>SUM(I15:I16)</f>
        <v>0</v>
      </c>
      <c r="J17" s="13"/>
      <c r="K17" s="13">
        <f>SUM(K15:K16)</f>
        <v>0</v>
      </c>
      <c r="L17" s="13">
        <f>SUM(L15:L16)</f>
        <v>66500</v>
      </c>
      <c r="M17" s="13">
        <f>SUM(M15:M16)</f>
        <v>0</v>
      </c>
      <c r="N17" s="13">
        <f>SUM(N15:N16)</f>
        <v>66500</v>
      </c>
      <c r="O17" s="10" t="s">
        <v>32</v>
      </c>
    </row>
    <row r="18" spans="1:14" s="3" customFormat="1" ht="18" customHeight="1">
      <c r="A18" s="4" t="s">
        <v>12</v>
      </c>
      <c r="B18" s="40" t="s">
        <v>23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2"/>
    </row>
    <row r="19" spans="1:14" s="10" customFormat="1" ht="15" customHeight="1">
      <c r="A19" s="8"/>
      <c r="B19" s="17" t="s">
        <v>10</v>
      </c>
      <c r="C19" s="8">
        <v>0</v>
      </c>
      <c r="D19" s="8"/>
      <c r="E19" s="8"/>
      <c r="F19" s="8"/>
      <c r="G19" s="8"/>
      <c r="H19" s="8"/>
      <c r="I19" s="8"/>
      <c r="J19" s="8"/>
      <c r="K19" s="8"/>
      <c r="L19" s="8">
        <v>0</v>
      </c>
      <c r="M19" s="17"/>
      <c r="N19" s="8">
        <v>0</v>
      </c>
    </row>
    <row r="20" spans="1:14" s="3" customFormat="1" ht="18" customHeight="1">
      <c r="A20" s="4" t="s">
        <v>13</v>
      </c>
      <c r="B20" s="40" t="s">
        <v>24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2"/>
    </row>
    <row r="21" spans="1:14" s="3" customFormat="1" ht="14.25" customHeight="1">
      <c r="A21" s="8"/>
      <c r="B21" s="17" t="s">
        <v>10</v>
      </c>
      <c r="C21" s="8">
        <v>0</v>
      </c>
      <c r="D21" s="8"/>
      <c r="E21" s="8"/>
      <c r="F21" s="8"/>
      <c r="G21" s="8"/>
      <c r="H21" s="8"/>
      <c r="I21" s="8"/>
      <c r="J21" s="8"/>
      <c r="K21" s="8"/>
      <c r="L21" s="8">
        <v>0</v>
      </c>
      <c r="M21" s="17"/>
      <c r="N21" s="8">
        <v>0</v>
      </c>
    </row>
    <row r="22" spans="1:14" s="3" customFormat="1" ht="18" customHeight="1">
      <c r="A22" s="4" t="s">
        <v>14</v>
      </c>
      <c r="B22" s="40" t="s">
        <v>25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2"/>
    </row>
    <row r="23" spans="1:14" s="10" customFormat="1" ht="15" customHeight="1">
      <c r="A23" s="11"/>
      <c r="B23" s="66" t="s">
        <v>10</v>
      </c>
      <c r="C23" s="8">
        <v>0</v>
      </c>
      <c r="D23" s="18"/>
      <c r="E23" s="19"/>
      <c r="F23" s="20"/>
      <c r="G23" s="21"/>
      <c r="H23" s="20"/>
      <c r="I23" s="20"/>
      <c r="J23" s="22"/>
      <c r="K23" s="8"/>
      <c r="L23" s="8">
        <v>0</v>
      </c>
      <c r="M23" s="23"/>
      <c r="N23" s="8">
        <v>0</v>
      </c>
    </row>
    <row r="24" spans="1:14" s="3" customFormat="1" ht="18" customHeight="1">
      <c r="A24" s="4" t="s">
        <v>15</v>
      </c>
      <c r="B24" s="5" t="s">
        <v>16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7"/>
    </row>
    <row r="25" spans="1:14" s="3" customFormat="1" ht="15" customHeight="1">
      <c r="A25" s="8"/>
      <c r="B25" s="17" t="s">
        <v>10</v>
      </c>
      <c r="C25" s="8">
        <v>0</v>
      </c>
      <c r="D25" s="8"/>
      <c r="E25" s="8"/>
      <c r="F25" s="24"/>
      <c r="G25" s="8"/>
      <c r="H25" s="8"/>
      <c r="I25" s="8"/>
      <c r="J25" s="8"/>
      <c r="K25" s="8"/>
      <c r="L25" s="8">
        <v>0</v>
      </c>
      <c r="M25" s="17"/>
      <c r="N25" s="8">
        <v>0</v>
      </c>
    </row>
    <row r="26" spans="1:14" s="29" customFormat="1" ht="17.25" customHeight="1">
      <c r="A26" s="4" t="s">
        <v>17</v>
      </c>
      <c r="B26" s="25" t="s">
        <v>18</v>
      </c>
      <c r="C26" s="2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s="30" customFormat="1" ht="16.5">
      <c r="A27" s="11"/>
      <c r="B27" s="16" t="s">
        <v>10</v>
      </c>
      <c r="C27" s="14">
        <f>SUM(C13,C17)</f>
        <v>2570000.6</v>
      </c>
      <c r="D27" s="14"/>
      <c r="E27" s="14"/>
      <c r="F27" s="14"/>
      <c r="G27" s="14"/>
      <c r="H27" s="14"/>
      <c r="I27" s="14">
        <f>SUM(I13,I17)</f>
        <v>0</v>
      </c>
      <c r="J27" s="14"/>
      <c r="K27" s="14">
        <f>K13+K17+K23</f>
        <v>0</v>
      </c>
      <c r="L27" s="14">
        <f>L13+L17</f>
        <v>2570000.6</v>
      </c>
      <c r="M27" s="14"/>
      <c r="N27" s="14">
        <f>SUM(N13,N17)</f>
        <v>2570000.6</v>
      </c>
    </row>
    <row r="28" spans="4:7" ht="18.75">
      <c r="D28" s="39"/>
      <c r="G28" s="39"/>
    </row>
  </sheetData>
  <sheetProtection/>
  <mergeCells count="15">
    <mergeCell ref="B14:N14"/>
    <mergeCell ref="B18:N18"/>
    <mergeCell ref="B20:N20"/>
    <mergeCell ref="B22:N22"/>
    <mergeCell ref="H2:H3"/>
    <mergeCell ref="I2:I3"/>
    <mergeCell ref="A1:N1"/>
    <mergeCell ref="A2:A3"/>
    <mergeCell ref="B2:B3"/>
    <mergeCell ref="C2:C3"/>
    <mergeCell ref="D2:D3"/>
    <mergeCell ref="E2:E3"/>
    <mergeCell ref="F2:G2"/>
    <mergeCell ref="J2:K2"/>
    <mergeCell ref="L2:N2"/>
  </mergeCells>
  <printOptions/>
  <pageMargins left="0.17" right="0.17" top="0.25" bottom="0.16" header="0.17" footer="0.16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Суслова</cp:lastModifiedBy>
  <cp:lastPrinted>2014-04-18T07:24:22Z</cp:lastPrinted>
  <dcterms:created xsi:type="dcterms:W3CDTF">2006-11-06T19:30:46Z</dcterms:created>
  <dcterms:modified xsi:type="dcterms:W3CDTF">2021-03-02T08:42:31Z</dcterms:modified>
  <cp:category/>
  <cp:version/>
  <cp:contentType/>
  <cp:contentStatus/>
</cp:coreProperties>
</file>