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tabRatio="599" activeTab="0"/>
  </bookViews>
  <sheets>
    <sheet name="на 01.05.2023" sheetId="1" r:id="rId1"/>
  </sheets>
  <definedNames>
    <definedName name="_xlnm.Print_Area" localSheetId="0">'на 01.05.2023'!$A$1:$N$26</definedName>
  </definedNames>
  <calcPr fullCalcOnLoad="1"/>
</workbook>
</file>

<file path=xl/sharedStrings.xml><?xml version="1.0" encoding="utf-8"?>
<sst xmlns="http://schemas.openxmlformats.org/spreadsheetml/2006/main" count="49" uniqueCount="40">
  <si>
    <t>№</t>
  </si>
  <si>
    <t>№, дата кредитного договора</t>
  </si>
  <si>
    <t>Кредитор</t>
  </si>
  <si>
    <t>Дата погашения</t>
  </si>
  <si>
    <t>Всего</t>
  </si>
  <si>
    <t>в т.ч. просроченные обязательства</t>
  </si>
  <si>
    <t>в т.ч. текущие обязательства</t>
  </si>
  <si>
    <t>Процентная                 ставка,                                    (% годовых)</t>
  </si>
  <si>
    <t>1.</t>
  </si>
  <si>
    <t>Кредиты полученные в коммерческих российских банках, других организациях</t>
  </si>
  <si>
    <t>Итого</t>
  </si>
  <si>
    <t>2.</t>
  </si>
  <si>
    <t>3.</t>
  </si>
  <si>
    <t>4.</t>
  </si>
  <si>
    <t>5.</t>
  </si>
  <si>
    <t>6.</t>
  </si>
  <si>
    <t>Прочие обязательства</t>
  </si>
  <si>
    <t>7.</t>
  </si>
  <si>
    <t>Итого обязательств</t>
  </si>
  <si>
    <t>Бюджетные ссуды, полученные из бюджетов других уровней</t>
  </si>
  <si>
    <t>Сумма         (тыс. руб.)</t>
  </si>
  <si>
    <t>дата</t>
  </si>
  <si>
    <t>Срок исполнения обязательств по договору, с указанием графиков</t>
  </si>
  <si>
    <t>Государственные ценные бумаги субъектов РФ, муниципальные ценные бумаги</t>
  </si>
  <si>
    <t>Кредиты иностранных банков,фирм и международных организаций, предоставленные субъекту РФ</t>
  </si>
  <si>
    <t>Гарантии (поручительство) предоставленные субъектом РФ, муниципальным образованием по кредитам выданным коммерческими банками</t>
  </si>
  <si>
    <t>сумма (тыс.руб.)</t>
  </si>
  <si>
    <t>Дата получения</t>
  </si>
  <si>
    <t>Департамент финансов Орловской области</t>
  </si>
  <si>
    <t>№10 от 21.12.2017 (Д/с от 10.07.2020 реструктуризация)</t>
  </si>
  <si>
    <t>№3 от 12.12.2018 (Д/с от 23.04.2021 реструктуризация)</t>
  </si>
  <si>
    <t>№1 от 23.09.2021</t>
  </si>
  <si>
    <t>20.11.2025 - 190552,0    23.09.2026 - 762206,0</t>
  </si>
  <si>
    <t>№2 от 01.07.2022</t>
  </si>
  <si>
    <t>20.11.2025 - 387685,65;   25.11.2026 - 387685,65; 25.06.2027 - 775371,3</t>
  </si>
  <si>
    <r>
      <t>Величина госдолга (муниципального долга) на</t>
    </r>
    <r>
      <rPr>
        <b/>
        <sz val="10"/>
        <rFont val="Arial Cyr"/>
        <family val="0"/>
      </rPr>
      <t xml:space="preserve"> 01.01.2023 г.</t>
    </r>
    <r>
      <rPr>
        <sz val="10"/>
        <rFont val="Arial Cyr"/>
        <family val="0"/>
      </rPr>
      <t xml:space="preserve"> (тыс.руб.)</t>
    </r>
  </si>
  <si>
    <t xml:space="preserve">Получено в 2023 г.           (тыс. руб.)                                     </t>
  </si>
  <si>
    <t xml:space="preserve">Погашено в 2023 г.                 </t>
  </si>
  <si>
    <t xml:space="preserve">                          Выписка (расшифровка) из долговой книги города Орла по состоянию на 01.05.2023 года</t>
  </si>
  <si>
    <r>
      <t>Задолженность на</t>
    </r>
    <r>
      <rPr>
        <b/>
        <sz val="10"/>
        <rFont val="Arial Cyr"/>
        <family val="0"/>
      </rPr>
      <t xml:space="preserve"> 01.05.2023г</t>
    </r>
    <r>
      <rPr>
        <sz val="10"/>
        <rFont val="Arial Cyr"/>
        <family val="0"/>
      </rPr>
      <t>. (тыс.руб.)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</si>
</sst>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  <numFmt numFmtId="172" formatCode="0.00000"/>
    <numFmt numFmtId="173" formatCode="0.0000000000"/>
  </numFmts>
  <fonts count="45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3"/>
      <name val="Times New Roman"/>
      <family val="1"/>
    </font>
    <font>
      <sz val="11"/>
      <color indexed="10"/>
      <name val="Arial Cyr"/>
      <family val="0"/>
    </font>
    <font>
      <b/>
      <sz val="11"/>
      <color indexed="10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/>
    </xf>
    <xf numFmtId="165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165" fontId="6" fillId="0" borderId="10" xfId="0" applyNumberFormat="1" applyFont="1" applyBorder="1" applyAlignment="1">
      <alignment horizontal="center" vertical="top"/>
    </xf>
    <xf numFmtId="4" fontId="6" fillId="0" borderId="10" xfId="0" applyNumberFormat="1" applyFont="1" applyBorder="1" applyAlignment="1">
      <alignment vertical="top"/>
    </xf>
    <xf numFmtId="0" fontId="1" fillId="0" borderId="12" xfId="0" applyFont="1" applyBorder="1" applyAlignment="1">
      <alignment/>
    </xf>
    <xf numFmtId="0" fontId="6" fillId="33" borderId="11" xfId="0" applyFont="1" applyFill="1" applyBorder="1" applyAlignment="1">
      <alignment horizontal="left" wrapText="1"/>
    </xf>
    <xf numFmtId="0" fontId="6" fillId="33" borderId="13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4" fontId="1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/>
    </xf>
    <xf numFmtId="4" fontId="1" fillId="0" borderId="14" xfId="0" applyNumberFormat="1" applyFont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top"/>
    </xf>
    <xf numFmtId="4" fontId="1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14" fontId="1" fillId="0" borderId="15" xfId="0" applyNumberFormat="1" applyFont="1" applyFill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4" fontId="1" fillId="0" borderId="15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left"/>
    </xf>
    <xf numFmtId="4" fontId="1" fillId="0" borderId="15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Q32"/>
  <sheetViews>
    <sheetView tabSelected="1" view="pageBreakPreview" zoomScale="60" zoomScalePageLayoutView="0" workbookViewId="0" topLeftCell="A12">
      <selection activeCell="P15" sqref="P15"/>
    </sheetView>
  </sheetViews>
  <sheetFormatPr defaultColWidth="9.00390625" defaultRowHeight="12.75"/>
  <cols>
    <col min="1" max="1" width="3.125" style="0" customWidth="1"/>
    <col min="2" max="2" width="29.50390625" style="0" customWidth="1"/>
    <col min="3" max="3" width="15.00390625" style="0" customWidth="1"/>
    <col min="4" max="4" width="26.50390625" style="0" customWidth="1"/>
    <col min="5" max="5" width="12.50390625" style="0" customWidth="1"/>
    <col min="6" max="6" width="12.625" style="0" customWidth="1"/>
    <col min="7" max="7" width="13.00390625" style="0" customWidth="1"/>
    <col min="8" max="9" width="12.875" style="0" customWidth="1"/>
    <col min="10" max="10" width="11.875" style="0" customWidth="1"/>
    <col min="11" max="11" width="14.375" style="0" customWidth="1"/>
    <col min="12" max="12" width="12.625" style="0" customWidth="1"/>
    <col min="13" max="13" width="12.50390625" style="0" customWidth="1"/>
    <col min="14" max="14" width="13.625" style="0" customWidth="1"/>
    <col min="15" max="15" width="13.375" style="0" customWidth="1"/>
    <col min="16" max="16" width="15.50390625" style="0" customWidth="1"/>
    <col min="17" max="17" width="13.50390625" style="0" customWidth="1"/>
  </cols>
  <sheetData>
    <row r="1" spans="1:14" ht="45.75" customHeight="1">
      <c r="A1" s="72" t="s">
        <v>38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43.5" customHeight="1">
      <c r="A2" s="73" t="s">
        <v>0</v>
      </c>
      <c r="B2" s="73" t="s">
        <v>2</v>
      </c>
      <c r="C2" s="61" t="s">
        <v>35</v>
      </c>
      <c r="D2" s="73" t="s">
        <v>1</v>
      </c>
      <c r="E2" s="61" t="s">
        <v>7</v>
      </c>
      <c r="F2" s="63" t="s">
        <v>22</v>
      </c>
      <c r="G2" s="64"/>
      <c r="H2" s="61" t="s">
        <v>27</v>
      </c>
      <c r="I2" s="61" t="s">
        <v>36</v>
      </c>
      <c r="J2" s="63" t="s">
        <v>37</v>
      </c>
      <c r="K2" s="64"/>
      <c r="L2" s="63" t="s">
        <v>39</v>
      </c>
      <c r="M2" s="65"/>
      <c r="N2" s="66"/>
    </row>
    <row r="3" spans="1:14" ht="32.25" customHeight="1">
      <c r="A3" s="74"/>
      <c r="B3" s="74"/>
      <c r="C3" s="75"/>
      <c r="D3" s="74"/>
      <c r="E3" s="62"/>
      <c r="F3" s="27" t="s">
        <v>20</v>
      </c>
      <c r="G3" s="27" t="s">
        <v>3</v>
      </c>
      <c r="H3" s="62"/>
      <c r="I3" s="62"/>
      <c r="J3" s="27" t="s">
        <v>21</v>
      </c>
      <c r="K3" s="27" t="s">
        <v>26</v>
      </c>
      <c r="L3" s="28" t="s">
        <v>4</v>
      </c>
      <c r="M3" s="2" t="s">
        <v>5</v>
      </c>
      <c r="N3" s="2" t="s">
        <v>6</v>
      </c>
    </row>
    <row r="4" spans="1:14" ht="12.75" customHeight="1">
      <c r="A4" s="1"/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8</v>
      </c>
      <c r="M4" s="1">
        <v>9</v>
      </c>
      <c r="N4" s="1">
        <v>10</v>
      </c>
    </row>
    <row r="5" spans="1:14" s="3" customFormat="1" ht="18" customHeight="1">
      <c r="A5" s="4" t="s">
        <v>8</v>
      </c>
      <c r="B5" s="5" t="s">
        <v>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4" s="34" customFormat="1" ht="13.5" hidden="1">
      <c r="A6" s="33"/>
      <c r="B6" s="9"/>
      <c r="C6" s="37"/>
      <c r="D6" s="40"/>
      <c r="E6" s="43"/>
      <c r="F6" s="37"/>
      <c r="G6" s="41"/>
      <c r="H6" s="41"/>
      <c r="I6" s="37"/>
      <c r="J6" s="41"/>
      <c r="K6" s="37"/>
      <c r="L6" s="10"/>
      <c r="M6" s="29"/>
      <c r="N6" s="10"/>
    </row>
    <row r="7" spans="1:14" s="34" customFormat="1" ht="13.5" hidden="1">
      <c r="A7" s="33"/>
      <c r="B7" s="9"/>
      <c r="C7" s="37"/>
      <c r="D7" s="40"/>
      <c r="E7" s="43"/>
      <c r="F7" s="37"/>
      <c r="G7" s="41"/>
      <c r="H7" s="41"/>
      <c r="I7" s="37"/>
      <c r="J7" s="41"/>
      <c r="K7" s="37"/>
      <c r="L7" s="10"/>
      <c r="M7" s="29"/>
      <c r="N7" s="10"/>
    </row>
    <row r="8" spans="1:14" s="34" customFormat="1" ht="13.5" hidden="1">
      <c r="A8" s="76"/>
      <c r="B8" s="78"/>
      <c r="C8" s="80"/>
      <c r="D8" s="85"/>
      <c r="E8" s="87"/>
      <c r="F8" s="37"/>
      <c r="G8" s="70"/>
      <c r="H8" s="41"/>
      <c r="I8" s="83"/>
      <c r="J8" s="70"/>
      <c r="K8" s="80"/>
      <c r="L8" s="80"/>
      <c r="M8" s="80"/>
      <c r="N8" s="80"/>
    </row>
    <row r="9" spans="1:14" s="34" customFormat="1" ht="13.5" hidden="1">
      <c r="A9" s="77"/>
      <c r="B9" s="79"/>
      <c r="C9" s="81"/>
      <c r="D9" s="86"/>
      <c r="E9" s="88"/>
      <c r="F9" s="37"/>
      <c r="G9" s="71"/>
      <c r="H9" s="41"/>
      <c r="I9" s="84"/>
      <c r="J9" s="71"/>
      <c r="K9" s="81"/>
      <c r="L9" s="81"/>
      <c r="M9" s="81"/>
      <c r="N9" s="81"/>
    </row>
    <row r="10" spans="1:17" s="11" customFormat="1" ht="18" customHeight="1">
      <c r="A10" s="12"/>
      <c r="B10" s="17" t="s">
        <v>10</v>
      </c>
      <c r="C10" s="58">
        <f>SUM(C6:C9)</f>
        <v>0</v>
      </c>
      <c r="D10" s="58"/>
      <c r="E10" s="58"/>
      <c r="F10" s="58"/>
      <c r="G10" s="58"/>
      <c r="H10" s="58"/>
      <c r="I10" s="58">
        <f>SUM(I6:I9)</f>
        <v>0</v>
      </c>
      <c r="J10" s="58"/>
      <c r="K10" s="58">
        <f>SUM(K6:K9)</f>
        <v>0</v>
      </c>
      <c r="L10" s="58">
        <f>SUM(L6:L9)</f>
        <v>0</v>
      </c>
      <c r="M10" s="58">
        <f>SUM(M6:M9)</f>
        <v>0</v>
      </c>
      <c r="N10" s="58">
        <f>SUM(N6:N9)</f>
        <v>0</v>
      </c>
      <c r="O10" s="48"/>
      <c r="P10" s="49"/>
      <c r="Q10" s="48"/>
    </row>
    <row r="11" spans="1:16" s="11" customFormat="1" ht="18" customHeight="1">
      <c r="A11" s="4" t="s">
        <v>11</v>
      </c>
      <c r="B11" s="67" t="s">
        <v>19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9"/>
      <c r="O11" s="48"/>
      <c r="P11" s="49"/>
    </row>
    <row r="12" spans="1:16" s="36" customFormat="1" ht="45" customHeight="1">
      <c r="A12" s="15"/>
      <c r="B12" s="55" t="s">
        <v>28</v>
      </c>
      <c r="C12" s="38">
        <v>50000</v>
      </c>
      <c r="D12" s="56" t="s">
        <v>29</v>
      </c>
      <c r="E12" s="40">
        <v>0.1</v>
      </c>
      <c r="F12" s="38">
        <v>53000</v>
      </c>
      <c r="G12" s="42">
        <v>45117</v>
      </c>
      <c r="H12" s="45">
        <v>43097</v>
      </c>
      <c r="I12" s="32"/>
      <c r="J12" s="42"/>
      <c r="K12" s="38"/>
      <c r="L12" s="46">
        <f>N12</f>
        <v>50000</v>
      </c>
      <c r="M12" s="35"/>
      <c r="N12" s="46">
        <f>C12-K12</f>
        <v>50000</v>
      </c>
      <c r="O12" s="48"/>
      <c r="P12" s="49"/>
    </row>
    <row r="13" spans="1:16" s="36" customFormat="1" ht="48.75" customHeight="1">
      <c r="A13" s="15"/>
      <c r="B13" s="55" t="s">
        <v>28</v>
      </c>
      <c r="C13" s="38">
        <v>16500</v>
      </c>
      <c r="D13" s="56" t="s">
        <v>30</v>
      </c>
      <c r="E13" s="40">
        <v>0.1</v>
      </c>
      <c r="F13" s="38">
        <v>16500</v>
      </c>
      <c r="G13" s="42">
        <v>45426</v>
      </c>
      <c r="H13" s="45">
        <v>43454</v>
      </c>
      <c r="I13" s="32"/>
      <c r="J13" s="42"/>
      <c r="K13" s="38"/>
      <c r="L13" s="46">
        <f>N13</f>
        <v>16500</v>
      </c>
      <c r="M13" s="35"/>
      <c r="N13" s="46">
        <f>C13</f>
        <v>16500</v>
      </c>
      <c r="O13" s="48"/>
      <c r="P13" s="49"/>
    </row>
    <row r="14" spans="1:16" s="36" customFormat="1" ht="58.5" customHeight="1">
      <c r="A14" s="15"/>
      <c r="B14" s="55" t="s">
        <v>28</v>
      </c>
      <c r="C14" s="38">
        <v>952758</v>
      </c>
      <c r="D14" s="44" t="s">
        <v>31</v>
      </c>
      <c r="E14" s="40">
        <v>0.1</v>
      </c>
      <c r="F14" s="38">
        <v>952758</v>
      </c>
      <c r="G14" s="57" t="s">
        <v>32</v>
      </c>
      <c r="H14" s="45">
        <v>44467</v>
      </c>
      <c r="I14" s="38"/>
      <c r="J14" s="42"/>
      <c r="K14" s="38"/>
      <c r="L14" s="46">
        <f>C14</f>
        <v>952758</v>
      </c>
      <c r="M14" s="35"/>
      <c r="N14" s="46">
        <f>L14</f>
        <v>952758</v>
      </c>
      <c r="O14" s="48"/>
      <c r="P14" s="49"/>
    </row>
    <row r="15" spans="1:16" s="36" customFormat="1" ht="100.5" customHeight="1">
      <c r="A15" s="15"/>
      <c r="B15" s="55" t="s">
        <v>28</v>
      </c>
      <c r="C15" s="38">
        <v>1550742.6</v>
      </c>
      <c r="D15" s="44" t="s">
        <v>33</v>
      </c>
      <c r="E15" s="40">
        <v>0.1</v>
      </c>
      <c r="F15" s="38">
        <v>1550742.6</v>
      </c>
      <c r="G15" s="57" t="s">
        <v>34</v>
      </c>
      <c r="H15" s="45">
        <v>44743</v>
      </c>
      <c r="I15" s="38"/>
      <c r="J15" s="42"/>
      <c r="K15" s="38"/>
      <c r="L15" s="46">
        <f>C15</f>
        <v>1550742.6</v>
      </c>
      <c r="M15" s="35"/>
      <c r="N15" s="46">
        <f>L15</f>
        <v>1550742.6</v>
      </c>
      <c r="O15" s="48"/>
      <c r="P15" s="49"/>
    </row>
    <row r="16" spans="1:17" s="11" customFormat="1" ht="18" customHeight="1">
      <c r="A16" s="8"/>
      <c r="B16" s="16" t="s">
        <v>10</v>
      </c>
      <c r="C16" s="13">
        <f>SUM(C12:C15)</f>
        <v>2570000.6</v>
      </c>
      <c r="D16" s="13"/>
      <c r="E16" s="13"/>
      <c r="F16" s="13"/>
      <c r="G16" s="13"/>
      <c r="H16" s="13"/>
      <c r="I16" s="13">
        <f>SUM(I12:I15)</f>
        <v>0</v>
      </c>
      <c r="J16" s="13"/>
      <c r="K16" s="13">
        <f>SUM(K12:K15)</f>
        <v>0</v>
      </c>
      <c r="L16" s="13">
        <f>SUM(L12:L15)</f>
        <v>2570000.6</v>
      </c>
      <c r="M16" s="13">
        <f>SUM(M12:M15)</f>
        <v>0</v>
      </c>
      <c r="N16" s="13">
        <f>SUM(N12:N15)</f>
        <v>2570000.6</v>
      </c>
      <c r="O16" s="48"/>
      <c r="P16" s="49"/>
      <c r="Q16" s="48"/>
    </row>
    <row r="17" spans="1:16" s="3" customFormat="1" ht="18" customHeight="1">
      <c r="A17" s="4" t="s">
        <v>12</v>
      </c>
      <c r="B17" s="67" t="s">
        <v>23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9"/>
      <c r="O17" s="48"/>
      <c r="P17" s="49"/>
    </row>
    <row r="18" spans="1:16" s="11" customFormat="1" ht="15" customHeight="1">
      <c r="A18" s="8"/>
      <c r="B18" s="17" t="s">
        <v>10</v>
      </c>
      <c r="C18" s="8">
        <v>0</v>
      </c>
      <c r="D18" s="8"/>
      <c r="E18" s="8"/>
      <c r="F18" s="8"/>
      <c r="G18" s="8"/>
      <c r="H18" s="8"/>
      <c r="I18" s="8"/>
      <c r="J18" s="8"/>
      <c r="K18" s="8"/>
      <c r="L18" s="8">
        <v>0</v>
      </c>
      <c r="M18" s="17"/>
      <c r="N18" s="8">
        <v>0</v>
      </c>
      <c r="O18" s="48"/>
      <c r="P18" s="49"/>
    </row>
    <row r="19" spans="1:16" s="3" customFormat="1" ht="18" customHeight="1">
      <c r="A19" s="4" t="s">
        <v>13</v>
      </c>
      <c r="B19" s="67" t="s">
        <v>24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9"/>
      <c r="O19" s="48"/>
      <c r="P19" s="49"/>
    </row>
    <row r="20" spans="1:16" s="3" customFormat="1" ht="14.25" customHeight="1">
      <c r="A20" s="8"/>
      <c r="B20" s="17" t="s">
        <v>10</v>
      </c>
      <c r="C20" s="8">
        <v>0</v>
      </c>
      <c r="D20" s="8"/>
      <c r="E20" s="8"/>
      <c r="F20" s="8"/>
      <c r="G20" s="8"/>
      <c r="H20" s="8"/>
      <c r="I20" s="8"/>
      <c r="J20" s="8"/>
      <c r="K20" s="8"/>
      <c r="L20" s="8">
        <v>0</v>
      </c>
      <c r="M20" s="17"/>
      <c r="N20" s="8">
        <v>0</v>
      </c>
      <c r="O20" s="48"/>
      <c r="P20" s="49"/>
    </row>
    <row r="21" spans="1:16" s="3" customFormat="1" ht="18" customHeight="1">
      <c r="A21" s="4" t="s">
        <v>14</v>
      </c>
      <c r="B21" s="67" t="s">
        <v>25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9"/>
      <c r="O21" s="48"/>
      <c r="P21" s="49"/>
    </row>
    <row r="22" spans="1:16" s="11" customFormat="1" ht="15" customHeight="1">
      <c r="A22" s="12"/>
      <c r="B22" s="47" t="s">
        <v>10</v>
      </c>
      <c r="C22" s="8">
        <v>0</v>
      </c>
      <c r="D22" s="18"/>
      <c r="E22" s="19"/>
      <c r="F22" s="20"/>
      <c r="G22" s="21"/>
      <c r="H22" s="20"/>
      <c r="I22" s="20"/>
      <c r="J22" s="22"/>
      <c r="K22" s="8"/>
      <c r="L22" s="8">
        <v>0</v>
      </c>
      <c r="M22" s="23"/>
      <c r="N22" s="8">
        <v>0</v>
      </c>
      <c r="O22" s="48"/>
      <c r="P22" s="49"/>
    </row>
    <row r="23" spans="1:16" s="3" customFormat="1" ht="18" customHeight="1">
      <c r="A23" s="4" t="s">
        <v>15</v>
      </c>
      <c r="B23" s="5" t="s">
        <v>16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7"/>
      <c r="O23" s="48"/>
      <c r="P23" s="49"/>
    </row>
    <row r="24" spans="1:16" s="3" customFormat="1" ht="15" customHeight="1">
      <c r="A24" s="8"/>
      <c r="B24" s="17" t="s">
        <v>10</v>
      </c>
      <c r="C24" s="8">
        <v>0</v>
      </c>
      <c r="D24" s="8"/>
      <c r="E24" s="8"/>
      <c r="F24" s="24"/>
      <c r="G24" s="8"/>
      <c r="H24" s="8"/>
      <c r="I24" s="8"/>
      <c r="J24" s="8"/>
      <c r="K24" s="8"/>
      <c r="L24" s="8">
        <v>0</v>
      </c>
      <c r="M24" s="17"/>
      <c r="N24" s="8">
        <v>0</v>
      </c>
      <c r="O24" s="48"/>
      <c r="P24" s="49"/>
    </row>
    <row r="25" spans="1:16" s="30" customFormat="1" ht="17.25" customHeight="1">
      <c r="A25" s="4" t="s">
        <v>17</v>
      </c>
      <c r="B25" s="25" t="s">
        <v>18</v>
      </c>
      <c r="C25" s="2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8"/>
      <c r="P25" s="49"/>
    </row>
    <row r="26" spans="1:16" s="31" customFormat="1" ht="16.5">
      <c r="A26" s="12"/>
      <c r="B26" s="16" t="s">
        <v>10</v>
      </c>
      <c r="C26" s="14">
        <f>SUM(C10,C16)</f>
        <v>2570000.6</v>
      </c>
      <c r="D26" s="14"/>
      <c r="E26" s="14"/>
      <c r="F26" s="14"/>
      <c r="G26" s="14"/>
      <c r="H26" s="14"/>
      <c r="I26" s="14">
        <f>SUM(I10,I16)</f>
        <v>0</v>
      </c>
      <c r="J26" s="14"/>
      <c r="K26" s="14">
        <f>K10+K16+K22</f>
        <v>0</v>
      </c>
      <c r="L26" s="14">
        <f>L10+L16</f>
        <v>2570000.6</v>
      </c>
      <c r="M26" s="14"/>
      <c r="N26" s="14">
        <f>SUM(N10,N16)</f>
        <v>2570000.6</v>
      </c>
      <c r="O26" s="48"/>
      <c r="P26" s="49"/>
    </row>
    <row r="27" spans="1:14" ht="15" customHeight="1">
      <c r="A27" s="50"/>
      <c r="B27" s="82"/>
      <c r="C27" s="82"/>
      <c r="D27" s="82"/>
      <c r="E27" s="82"/>
      <c r="F27" s="82"/>
      <c r="G27" s="82"/>
      <c r="H27" s="82"/>
      <c r="I27" s="82"/>
      <c r="J27" s="82"/>
      <c r="K27" s="51"/>
      <c r="L27" s="51"/>
      <c r="M27" s="52"/>
      <c r="N27" s="53"/>
    </row>
    <row r="28" spans="1:14" ht="25.5" customHeight="1">
      <c r="A28" s="59"/>
      <c r="B28" s="59"/>
      <c r="C28" s="59"/>
      <c r="D28" s="59"/>
      <c r="E28" s="59"/>
      <c r="F28" s="31"/>
      <c r="G28" s="31"/>
      <c r="H28" s="31"/>
      <c r="I28" s="31"/>
      <c r="J28" s="31"/>
      <c r="K28" s="31"/>
      <c r="L28" s="60"/>
      <c r="M28" s="60"/>
      <c r="N28" s="60"/>
    </row>
    <row r="30" spans="4:9" ht="18">
      <c r="D30" s="39"/>
      <c r="I30" s="54"/>
    </row>
    <row r="31" ht="18">
      <c r="D31" s="39"/>
    </row>
    <row r="32" spans="4:7" ht="18">
      <c r="D32" s="39"/>
      <c r="G32" s="39"/>
    </row>
  </sheetData>
  <sheetProtection/>
  <mergeCells count="30">
    <mergeCell ref="B27:J27"/>
    <mergeCell ref="J8:J9"/>
    <mergeCell ref="K8:K9"/>
    <mergeCell ref="L8:L9"/>
    <mergeCell ref="I8:I9"/>
    <mergeCell ref="B17:N17"/>
    <mergeCell ref="M8:M9"/>
    <mergeCell ref="N8:N9"/>
    <mergeCell ref="B11:N11"/>
    <mergeCell ref="B21:N21"/>
    <mergeCell ref="A1:N1"/>
    <mergeCell ref="A2:A3"/>
    <mergeCell ref="B2:B3"/>
    <mergeCell ref="C2:C3"/>
    <mergeCell ref="D2:D3"/>
    <mergeCell ref="A8:A9"/>
    <mergeCell ref="B8:B9"/>
    <mergeCell ref="C8:C9"/>
    <mergeCell ref="D8:D9"/>
    <mergeCell ref="E8:E9"/>
    <mergeCell ref="A28:E28"/>
    <mergeCell ref="L28:N28"/>
    <mergeCell ref="E2:E3"/>
    <mergeCell ref="F2:G2"/>
    <mergeCell ref="J2:K2"/>
    <mergeCell ref="L2:N2"/>
    <mergeCell ref="B19:N19"/>
    <mergeCell ref="H2:H3"/>
    <mergeCell ref="I2:I3"/>
    <mergeCell ref="G8:G9"/>
  </mergeCells>
  <printOptions/>
  <pageMargins left="0.17" right="0.17" top="0.25" bottom="0.16" header="0.17" footer="0.16"/>
  <pageSetup fitToHeight="2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</cp:lastModifiedBy>
  <cp:lastPrinted>2014-04-18T07:24:22Z</cp:lastPrinted>
  <dcterms:created xsi:type="dcterms:W3CDTF">2006-11-06T19:30:46Z</dcterms:created>
  <dcterms:modified xsi:type="dcterms:W3CDTF">2023-07-04T14:43:04Z</dcterms:modified>
  <cp:category/>
  <cp:version/>
  <cp:contentType/>
  <cp:contentStatus/>
</cp:coreProperties>
</file>