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на 01.09.17" sheetId="1" r:id="rId1"/>
  </sheets>
  <definedNames>
    <definedName name="_xlnm.Print_Area" localSheetId="0">'на 01.09.17'!$A$1:$N$31</definedName>
  </definedNames>
  <calcPr fullCalcOnLoad="1"/>
</workbook>
</file>

<file path=xl/sharedStrings.xml><?xml version="1.0" encoding="utf-8"?>
<sst xmlns="http://schemas.openxmlformats.org/spreadsheetml/2006/main" count="67" uniqueCount="46">
  <si>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</si>
  <si>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</si>
  <si>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</si>
  <si>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</si>
  <si>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</si>
  <si>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</si>
  <si>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</si>
  <si>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</si>
  <si>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</si>
  <si>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</si>
  <si>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</si>
  <si>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</si>
  <si>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</si>
  <si>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</si>
  <si>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</si>
  <si>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</si>
  <si>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</si>
  <si>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</si>
  <si>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</si>
  <si>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</si>
  <si>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</si>
  <si>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</si>
  <si>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</si>
  <si>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</si>
  <si>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</si>
  <si>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</si>
  <si>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</si>
  <si>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</si>
  <si>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</si>
  <si>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</si>
  <si>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</si>
  <si>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</si>
  <si>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>№108/16-КС от 04.07.2016</t>
  </si>
  <si>
    <t>УФК по Орловской области</t>
  </si>
  <si>
    <t>№130/16-КС от 12.08.2016</t>
  </si>
  <si>
    <t>№133/16-КС от 22.08.2016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</si>
  <si>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</si>
  <si>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</si>
  <si>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</si>
  <si>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</si>
  <si>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</si>
  <si>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</si>
  <si>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</si>
  <si>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 xml:space="preserve">                          Выписка (расшифровка) из долговой книги города Орла по состоянию на 01.09.2017 года</t>
  </si>
  <si>
    <r>
      <t>Задолженность на</t>
    </r>
    <r>
      <rPr>
        <b/>
        <sz val="10"/>
        <rFont val="Arial Cyr"/>
        <family val="0"/>
      </rPr>
      <t xml:space="preserve"> 01.09.2017 г</t>
    </r>
    <r>
      <rPr>
        <sz val="10"/>
        <rFont val="Arial Cyr"/>
        <family val="0"/>
      </rPr>
      <t>. (тыс.руб.)</t>
    </r>
  </si>
  <si>
    <t>№050/17-КС от 22.08.2017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</si>
</sst>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1"/>
  <sheetViews>
    <sheetView tabSelected="1" view="pageBreakPreview" zoomScaleSheetLayoutView="100" workbookViewId="0" topLeftCell="A8">
      <selection activeCell="C37" sqref="C37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8" customHeight="1">
      <c r="A2" s="53" t="s">
        <v>0</v>
      </c>
      <c r="B2" s="53" t="s">
        <v>2</v>
      </c>
      <c r="C2" s="62" t="s">
        <v>36</v>
      </c>
      <c r="D2" s="49" t="s">
        <v>1</v>
      </c>
      <c r="E2" s="55" t="s">
        <v>7</v>
      </c>
      <c r="F2" s="51" t="s">
        <v>23</v>
      </c>
      <c r="G2" s="52"/>
      <c r="H2" s="51" t="s">
        <v>29</v>
      </c>
      <c r="I2" s="52"/>
      <c r="J2" s="51" t="s">
        <v>28</v>
      </c>
      <c r="K2" s="52"/>
      <c r="L2" s="64" t="s">
        <v>44</v>
      </c>
      <c r="M2" s="65"/>
      <c r="N2" s="66"/>
    </row>
    <row r="3" spans="1:14" ht="33" customHeight="1">
      <c r="A3" s="54"/>
      <c r="B3" s="54"/>
      <c r="C3" s="63"/>
      <c r="D3" s="50"/>
      <c r="E3" s="56"/>
      <c r="F3" s="2" t="s">
        <v>21</v>
      </c>
      <c r="G3" s="2" t="s">
        <v>3</v>
      </c>
      <c r="H3" s="2" t="s">
        <v>22</v>
      </c>
      <c r="I3" s="2" t="s">
        <v>27</v>
      </c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1" customFormat="1" ht="18" customHeight="1">
      <c r="A5" s="12" t="s">
        <v>9</v>
      </c>
      <c r="B5" s="13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6" s="11" customFormat="1" ht="18" customHeight="1">
      <c r="A6" s="16"/>
      <c r="B6" s="17" t="s">
        <v>30</v>
      </c>
      <c r="C6" s="18">
        <v>271000</v>
      </c>
      <c r="D6" s="42" t="s">
        <v>31</v>
      </c>
      <c r="E6" s="43">
        <v>12.08</v>
      </c>
      <c r="F6" s="18">
        <v>271000</v>
      </c>
      <c r="G6" s="44">
        <v>42919</v>
      </c>
      <c r="H6" s="44">
        <v>42563</v>
      </c>
      <c r="I6" s="18">
        <v>271000</v>
      </c>
      <c r="J6" s="44">
        <v>42885</v>
      </c>
      <c r="K6" s="18">
        <v>271000</v>
      </c>
      <c r="L6" s="20">
        <f aca="true" t="shared" si="0" ref="L6:L15">N6</f>
        <v>0</v>
      </c>
      <c r="M6" s="45"/>
      <c r="N6" s="20">
        <f aca="true" t="shared" si="1" ref="N6:N15">I6-K6</f>
        <v>0</v>
      </c>
      <c r="O6" s="41"/>
      <c r="P6" s="11" t="s">
        <v>8</v>
      </c>
    </row>
    <row r="7" spans="1:14" s="11" customFormat="1" ht="18" customHeight="1">
      <c r="A7" s="16"/>
      <c r="B7" s="17" t="s">
        <v>30</v>
      </c>
      <c r="C7" s="18">
        <v>662500.6</v>
      </c>
      <c r="D7" s="42" t="s">
        <v>32</v>
      </c>
      <c r="E7" s="43">
        <v>12.07</v>
      </c>
      <c r="F7" s="18">
        <v>662500.6</v>
      </c>
      <c r="G7" s="44">
        <v>42919</v>
      </c>
      <c r="H7" s="44">
        <v>42563</v>
      </c>
      <c r="I7" s="18">
        <v>662500.6</v>
      </c>
      <c r="J7" s="44">
        <v>42885</v>
      </c>
      <c r="K7" s="18">
        <v>662500.6</v>
      </c>
      <c r="L7" s="20">
        <f t="shared" si="0"/>
        <v>0</v>
      </c>
      <c r="M7" s="45"/>
      <c r="N7" s="20">
        <f t="shared" si="1"/>
        <v>0</v>
      </c>
    </row>
    <row r="8" spans="1:14" s="11" customFormat="1" ht="18" customHeight="1">
      <c r="A8" s="16"/>
      <c r="B8" s="17" t="s">
        <v>30</v>
      </c>
      <c r="C8" s="18">
        <v>236000</v>
      </c>
      <c r="D8" s="42" t="s">
        <v>34</v>
      </c>
      <c r="E8" s="43">
        <v>12.33</v>
      </c>
      <c r="F8" s="18">
        <v>236000</v>
      </c>
      <c r="G8" s="44">
        <v>42958</v>
      </c>
      <c r="H8" s="44">
        <v>42598</v>
      </c>
      <c r="I8" s="18">
        <v>236000</v>
      </c>
      <c r="J8" s="46">
        <v>42892</v>
      </c>
      <c r="K8" s="18">
        <v>236000</v>
      </c>
      <c r="L8" s="20">
        <f t="shared" si="0"/>
        <v>0</v>
      </c>
      <c r="M8" s="45"/>
      <c r="N8" s="20">
        <f t="shared" si="1"/>
        <v>0</v>
      </c>
    </row>
    <row r="9" spans="1:14" s="11" customFormat="1" ht="18" customHeight="1">
      <c r="A9" s="16"/>
      <c r="B9" s="17" t="s">
        <v>30</v>
      </c>
      <c r="C9" s="18">
        <v>100000</v>
      </c>
      <c r="D9" s="42" t="s">
        <v>35</v>
      </c>
      <c r="E9" s="43">
        <v>12.33</v>
      </c>
      <c r="F9" s="18">
        <v>100000</v>
      </c>
      <c r="G9" s="44">
        <v>42968</v>
      </c>
      <c r="H9" s="44">
        <v>42605</v>
      </c>
      <c r="I9" s="18">
        <v>100000</v>
      </c>
      <c r="J9" s="46">
        <v>42892</v>
      </c>
      <c r="K9" s="18">
        <v>100000</v>
      </c>
      <c r="L9" s="20">
        <f t="shared" si="0"/>
        <v>0</v>
      </c>
      <c r="M9" s="45"/>
      <c r="N9" s="20">
        <f t="shared" si="1"/>
        <v>0</v>
      </c>
    </row>
    <row r="10" spans="1:14" s="11" customFormat="1" ht="18" customHeight="1">
      <c r="A10" s="16"/>
      <c r="B10" s="17" t="s">
        <v>30</v>
      </c>
      <c r="C10" s="18">
        <v>130000</v>
      </c>
      <c r="D10" s="42" t="s">
        <v>35</v>
      </c>
      <c r="E10" s="43">
        <v>12.33</v>
      </c>
      <c r="F10" s="18">
        <v>130000</v>
      </c>
      <c r="G10" s="44">
        <v>42968</v>
      </c>
      <c r="H10" s="44">
        <v>42642</v>
      </c>
      <c r="I10" s="18">
        <v>130000</v>
      </c>
      <c r="J10" s="46">
        <v>42892</v>
      </c>
      <c r="K10" s="18">
        <v>130000</v>
      </c>
      <c r="L10" s="20">
        <f t="shared" si="0"/>
        <v>0</v>
      </c>
      <c r="M10" s="45"/>
      <c r="N10" s="20">
        <f t="shared" si="1"/>
        <v>0</v>
      </c>
    </row>
    <row r="11" spans="1:14" s="11" customFormat="1" ht="18" customHeight="1">
      <c r="A11" s="16"/>
      <c r="B11" s="17" t="s">
        <v>30</v>
      </c>
      <c r="C11" s="18">
        <v>0</v>
      </c>
      <c r="D11" s="42" t="s">
        <v>38</v>
      </c>
      <c r="E11" s="43">
        <v>11.5</v>
      </c>
      <c r="F11" s="18">
        <v>100000</v>
      </c>
      <c r="G11" s="44">
        <v>43178</v>
      </c>
      <c r="H11" s="44">
        <v>42814</v>
      </c>
      <c r="I11" s="18">
        <v>100000</v>
      </c>
      <c r="J11" s="46"/>
      <c r="K11" s="18"/>
      <c r="L11" s="20">
        <f t="shared" si="0"/>
        <v>100000</v>
      </c>
      <c r="M11" s="45"/>
      <c r="N11" s="20">
        <f t="shared" si="1"/>
        <v>100000</v>
      </c>
    </row>
    <row r="12" spans="1:14" s="11" customFormat="1" ht="18" customHeight="1">
      <c r="A12" s="16"/>
      <c r="B12" s="17" t="s">
        <v>39</v>
      </c>
      <c r="C12" s="18">
        <v>0</v>
      </c>
      <c r="D12" s="42" t="s">
        <v>40</v>
      </c>
      <c r="E12" s="43">
        <v>9.89</v>
      </c>
      <c r="F12" s="18">
        <v>933500.6</v>
      </c>
      <c r="G12" s="44">
        <v>43248</v>
      </c>
      <c r="H12" s="44">
        <v>42884</v>
      </c>
      <c r="I12" s="18">
        <v>933500.6</v>
      </c>
      <c r="J12" s="46"/>
      <c r="K12" s="18"/>
      <c r="L12" s="20">
        <f t="shared" si="0"/>
        <v>933500.6</v>
      </c>
      <c r="M12" s="45"/>
      <c r="N12" s="20">
        <f t="shared" si="1"/>
        <v>933500.6</v>
      </c>
    </row>
    <row r="13" spans="1:14" s="11" customFormat="1" ht="18" customHeight="1">
      <c r="A13" s="16"/>
      <c r="B13" s="17" t="s">
        <v>30</v>
      </c>
      <c r="C13" s="18">
        <v>0</v>
      </c>
      <c r="D13" s="42" t="s">
        <v>41</v>
      </c>
      <c r="E13" s="43">
        <v>9.42</v>
      </c>
      <c r="F13" s="18">
        <v>236000</v>
      </c>
      <c r="G13" s="44">
        <v>43255</v>
      </c>
      <c r="H13" s="44">
        <v>42891</v>
      </c>
      <c r="I13" s="18">
        <v>236000</v>
      </c>
      <c r="J13" s="46"/>
      <c r="K13" s="18"/>
      <c r="L13" s="20">
        <f t="shared" si="0"/>
        <v>236000</v>
      </c>
      <c r="M13" s="45"/>
      <c r="N13" s="20">
        <f t="shared" si="1"/>
        <v>236000</v>
      </c>
    </row>
    <row r="14" spans="1:14" s="11" customFormat="1" ht="18" customHeight="1">
      <c r="A14" s="16"/>
      <c r="B14" s="17" t="s">
        <v>30</v>
      </c>
      <c r="C14" s="18">
        <v>0</v>
      </c>
      <c r="D14" s="42" t="s">
        <v>42</v>
      </c>
      <c r="E14" s="43">
        <v>9.44</v>
      </c>
      <c r="F14" s="18">
        <v>230000</v>
      </c>
      <c r="G14" s="44">
        <v>43255</v>
      </c>
      <c r="H14" s="44">
        <v>42891</v>
      </c>
      <c r="I14" s="18">
        <v>230000</v>
      </c>
      <c r="J14" s="46"/>
      <c r="K14" s="18"/>
      <c r="L14" s="20">
        <f t="shared" si="0"/>
        <v>230000</v>
      </c>
      <c r="M14" s="45"/>
      <c r="N14" s="20">
        <f t="shared" si="1"/>
        <v>230000</v>
      </c>
    </row>
    <row r="15" spans="1:14" s="11" customFormat="1" ht="18" customHeight="1">
      <c r="A15" s="16"/>
      <c r="B15" s="17" t="s">
        <v>30</v>
      </c>
      <c r="C15" s="18">
        <v>0</v>
      </c>
      <c r="D15" s="42" t="s">
        <v>45</v>
      </c>
      <c r="E15" s="43">
        <v>9.7</v>
      </c>
      <c r="F15" s="18">
        <v>133000</v>
      </c>
      <c r="G15" s="44">
        <v>43339</v>
      </c>
      <c r="H15" s="44">
        <v>42975</v>
      </c>
      <c r="I15" s="18">
        <v>133000</v>
      </c>
      <c r="J15" s="46"/>
      <c r="K15" s="18"/>
      <c r="L15" s="20">
        <f t="shared" si="0"/>
        <v>133000</v>
      </c>
      <c r="M15" s="45"/>
      <c r="N15" s="20">
        <f t="shared" si="1"/>
        <v>133000</v>
      </c>
    </row>
    <row r="16" spans="1:15" s="22" customFormat="1" ht="18" customHeight="1">
      <c r="A16" s="23"/>
      <c r="B16" s="24" t="s">
        <v>11</v>
      </c>
      <c r="C16" s="26">
        <f>SUM(C6:C14)</f>
        <v>1399500.6</v>
      </c>
      <c r="D16" s="26"/>
      <c r="E16" s="26"/>
      <c r="F16" s="26"/>
      <c r="G16" s="26"/>
      <c r="H16" s="26"/>
      <c r="I16" s="26"/>
      <c r="J16" s="26"/>
      <c r="K16" s="26">
        <f>K6+K7+K8+K9+K10+K11+K12+K13+K14+K15</f>
        <v>1399500.6</v>
      </c>
      <c r="L16" s="26">
        <f>L6+L7+L8+L9+L10+L11+L12+L13+L14+L15</f>
        <v>1632500.6</v>
      </c>
      <c r="M16" s="26"/>
      <c r="N16" s="26">
        <f>N6+N7+N8+N9+N10+N11+N12+N13+N14+N15</f>
        <v>1632500.6</v>
      </c>
      <c r="O16" s="48"/>
    </row>
    <row r="17" spans="1:14" s="22" customFormat="1" ht="18" customHeight="1">
      <c r="A17" s="12" t="s">
        <v>12</v>
      </c>
      <c r="B17" s="59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s="11" customFormat="1" ht="18" customHeight="1">
      <c r="A18" s="27"/>
      <c r="B18" s="28" t="s">
        <v>33</v>
      </c>
      <c r="C18" s="20">
        <v>0</v>
      </c>
      <c r="D18" s="16" t="s">
        <v>37</v>
      </c>
      <c r="E18" s="47">
        <v>0.1</v>
      </c>
      <c r="F18" s="20">
        <v>100000</v>
      </c>
      <c r="G18" s="19">
        <v>42814</v>
      </c>
      <c r="H18" s="19">
        <v>42765</v>
      </c>
      <c r="I18" s="20">
        <v>100000</v>
      </c>
      <c r="J18" s="19">
        <v>42814</v>
      </c>
      <c r="K18" s="20">
        <v>100000</v>
      </c>
      <c r="L18" s="20">
        <f>N18</f>
        <v>0</v>
      </c>
      <c r="M18" s="21"/>
      <c r="N18" s="20">
        <f>I18-K18</f>
        <v>0</v>
      </c>
    </row>
    <row r="19" spans="1:15" s="11" customFormat="1" ht="18" customHeight="1">
      <c r="A19" s="27"/>
      <c r="B19" s="28" t="s">
        <v>33</v>
      </c>
      <c r="C19" s="20">
        <v>0</v>
      </c>
      <c r="D19" s="16" t="s">
        <v>37</v>
      </c>
      <c r="E19" s="47">
        <v>0.1</v>
      </c>
      <c r="F19" s="20">
        <v>133000</v>
      </c>
      <c r="G19" s="19">
        <v>42976</v>
      </c>
      <c r="H19" s="19">
        <v>42927</v>
      </c>
      <c r="I19" s="20">
        <v>133000</v>
      </c>
      <c r="J19" s="19">
        <v>42976</v>
      </c>
      <c r="K19" s="20">
        <v>133000</v>
      </c>
      <c r="L19" s="20">
        <f>N19</f>
        <v>0</v>
      </c>
      <c r="M19" s="21"/>
      <c r="N19" s="20">
        <f>I19-K19</f>
        <v>0</v>
      </c>
      <c r="O19" s="11" t="s">
        <v>8</v>
      </c>
    </row>
    <row r="20" spans="1:18" s="22" customFormat="1" ht="18" customHeight="1">
      <c r="A20" s="16"/>
      <c r="B20" s="30" t="s">
        <v>11</v>
      </c>
      <c r="C20" s="25">
        <f>C18</f>
        <v>0</v>
      </c>
      <c r="D20" s="25"/>
      <c r="E20" s="25"/>
      <c r="F20" s="25"/>
      <c r="G20" s="25"/>
      <c r="H20" s="25"/>
      <c r="I20" s="25">
        <f>I18+I19</f>
        <v>233000</v>
      </c>
      <c r="J20" s="25"/>
      <c r="K20" s="25">
        <f>K18+K19</f>
        <v>233000</v>
      </c>
      <c r="L20" s="25">
        <f>L18+L19</f>
        <v>0</v>
      </c>
      <c r="M20" s="25">
        <f>M18+M19</f>
        <v>0</v>
      </c>
      <c r="N20" s="25">
        <f>N18+N19</f>
        <v>0</v>
      </c>
      <c r="R20" s="22" t="s">
        <v>8</v>
      </c>
    </row>
    <row r="21" spans="1:14" s="11" customFormat="1" ht="18" customHeight="1">
      <c r="A21" s="12" t="s">
        <v>13</v>
      </c>
      <c r="B21" s="59" t="s">
        <v>24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s="22" customFormat="1" ht="18" customHeight="1">
      <c r="A22" s="16"/>
      <c r="B22" s="30" t="s">
        <v>11</v>
      </c>
      <c r="C22" s="16">
        <v>0</v>
      </c>
      <c r="D22" s="16"/>
      <c r="E22" s="16"/>
      <c r="F22" s="16"/>
      <c r="G22" s="16"/>
      <c r="H22" s="16"/>
      <c r="I22" s="16"/>
      <c r="J22" s="16"/>
      <c r="K22" s="16"/>
      <c r="L22" s="16">
        <v>0</v>
      </c>
      <c r="M22" s="30"/>
      <c r="N22" s="16">
        <v>0</v>
      </c>
    </row>
    <row r="23" spans="1:14" s="11" customFormat="1" ht="18" customHeight="1">
      <c r="A23" s="12" t="s">
        <v>14</v>
      </c>
      <c r="B23" s="59" t="s">
        <v>25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s="11" customFormat="1" ht="18" customHeight="1">
      <c r="A24" s="16"/>
      <c r="B24" s="30" t="s">
        <v>11</v>
      </c>
      <c r="C24" s="16">
        <v>0</v>
      </c>
      <c r="D24" s="16"/>
      <c r="E24" s="16"/>
      <c r="F24" s="16"/>
      <c r="G24" s="16"/>
      <c r="H24" s="16"/>
      <c r="I24" s="16"/>
      <c r="J24" s="16"/>
      <c r="K24" s="16"/>
      <c r="L24" s="16">
        <v>0</v>
      </c>
      <c r="M24" s="30"/>
      <c r="N24" s="16">
        <v>0</v>
      </c>
    </row>
    <row r="25" spans="1:14" s="11" customFormat="1" ht="18" customHeight="1">
      <c r="A25" s="12" t="s">
        <v>15</v>
      </c>
      <c r="B25" s="59" t="s">
        <v>26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s="22" customFormat="1" ht="18" customHeight="1">
      <c r="A26" s="23"/>
      <c r="B26" s="31" t="s">
        <v>11</v>
      </c>
      <c r="C26" s="16">
        <v>0</v>
      </c>
      <c r="D26" s="32"/>
      <c r="E26" s="33"/>
      <c r="F26" s="34"/>
      <c r="G26" s="35"/>
      <c r="H26" s="34"/>
      <c r="I26" s="34"/>
      <c r="J26" s="36"/>
      <c r="K26" s="16"/>
      <c r="L26" s="16">
        <v>0</v>
      </c>
      <c r="M26" s="37"/>
      <c r="N26" s="16">
        <v>0</v>
      </c>
    </row>
    <row r="27" spans="1:14" s="11" customFormat="1" ht="18" customHeight="1">
      <c r="A27" s="12" t="s">
        <v>16</v>
      </c>
      <c r="B27" s="13" t="s">
        <v>17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s="11" customFormat="1" ht="18" customHeight="1">
      <c r="A28" s="16"/>
      <c r="B28" s="30" t="s">
        <v>11</v>
      </c>
      <c r="C28" s="16">
        <v>0</v>
      </c>
      <c r="D28" s="16"/>
      <c r="E28" s="16"/>
      <c r="F28" s="38"/>
      <c r="G28" s="16"/>
      <c r="H28" s="16"/>
      <c r="I28" s="16"/>
      <c r="J28" s="16"/>
      <c r="K28" s="16"/>
      <c r="L28" s="16">
        <v>0</v>
      </c>
      <c r="M28" s="30"/>
      <c r="N28" s="30"/>
    </row>
    <row r="29" spans="1:14" s="5" customFormat="1" ht="17.25" customHeight="1">
      <c r="A29" s="12" t="s">
        <v>18</v>
      </c>
      <c r="B29" s="39" t="s">
        <v>19</v>
      </c>
      <c r="C29" s="4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6" customFormat="1" ht="16.5">
      <c r="A30" s="23"/>
      <c r="B30" s="29" t="s">
        <v>11</v>
      </c>
      <c r="C30" s="26">
        <f>SUM(C16,C20)</f>
        <v>1399500.6</v>
      </c>
      <c r="D30" s="26"/>
      <c r="E30" s="26"/>
      <c r="F30" s="26"/>
      <c r="G30" s="26"/>
      <c r="H30" s="26"/>
      <c r="I30" s="26">
        <f>I16+I20</f>
        <v>233000</v>
      </c>
      <c r="J30" s="26"/>
      <c r="K30" s="26">
        <f>K16+K20+K26</f>
        <v>1632500.6</v>
      </c>
      <c r="L30" s="26">
        <f>L16+L20</f>
        <v>1632500.6</v>
      </c>
      <c r="M30" s="26"/>
      <c r="N30" s="26">
        <f>SUM(N16,N20)</f>
        <v>1632500.6</v>
      </c>
    </row>
    <row r="31" spans="1:14" s="6" customFormat="1" ht="33" customHeight="1">
      <c r="A31" s="7"/>
      <c r="B31" s="57"/>
      <c r="C31" s="57"/>
      <c r="D31" s="57"/>
      <c r="E31" s="57"/>
      <c r="F31" s="57"/>
      <c r="G31" s="57"/>
      <c r="H31" s="57"/>
      <c r="I31" s="57"/>
      <c r="J31" s="57"/>
      <c r="K31" s="9"/>
      <c r="L31" s="9"/>
      <c r="M31" s="8"/>
      <c r="N31" s="10"/>
    </row>
  </sheetData>
  <mergeCells count="15"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25:N25"/>
    <mergeCell ref="B21:N21"/>
    <mergeCell ref="B23:N23"/>
    <mergeCell ref="B17:N17"/>
    <mergeCell ref="B31:J31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2017-09-11T07:20:46Z</cp:lastPrinted>
  <dcterms:created xsi:type="dcterms:W3CDTF">2006-11-06T19:30:46Z</dcterms:created>
  <dcterms:modified xsi:type="dcterms:W3CDTF">2017-09-13T11:46:48Z</dcterms:modified>
  <cp:category/>
  <cp:version/>
  <cp:contentType/>
  <cp:contentStatus/>
</cp:coreProperties>
</file>